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14.- Opinion de Cumplimiento (Deuda)\Implementación de Sugerencias\Estado Analitico del Ingreso\Segundo Trimestre\"/>
    </mc:Choice>
  </mc:AlternateContent>
  <xr:revisionPtr revIDLastSave="0" documentId="8_{27E9EF3D-0996-469B-AA3A-4492D4E0B04E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35" i="4" l="1"/>
  <c r="G34" i="4"/>
  <c r="G33" i="4"/>
  <c r="G32" i="4"/>
  <c r="G38" i="4"/>
  <c r="G37" i="4" s="1"/>
  <c r="G23" i="4"/>
  <c r="G24" i="4"/>
  <c r="G41" i="4" s="1"/>
  <c r="G25" i="4"/>
  <c r="G26" i="4"/>
  <c r="G27" i="4"/>
  <c r="G28" i="4"/>
  <c r="G29" i="4"/>
  <c r="G22" i="4"/>
  <c r="G6" i="4"/>
  <c r="G7" i="4"/>
  <c r="G17" i="4" s="1"/>
  <c r="G8" i="4"/>
  <c r="G9" i="4"/>
  <c r="G10" i="4"/>
  <c r="G11" i="4"/>
  <c r="G12" i="4"/>
  <c r="G13" i="4"/>
  <c r="G14" i="4"/>
  <c r="G5" i="4"/>
  <c r="C37" i="4"/>
  <c r="D37" i="4"/>
  <c r="E37" i="4"/>
  <c r="F37" i="4"/>
  <c r="B37" i="4"/>
  <c r="C31" i="4"/>
  <c r="D31" i="4"/>
  <c r="E31" i="4"/>
  <c r="F31" i="4"/>
  <c r="B31" i="4"/>
  <c r="C21" i="4"/>
  <c r="D21" i="4"/>
  <c r="E21" i="4"/>
  <c r="F21" i="4"/>
  <c r="F40" i="4" s="1"/>
  <c r="B21" i="4"/>
  <c r="B40" i="4" s="1"/>
  <c r="C14" i="4"/>
  <c r="C16" i="4" s="1"/>
  <c r="D16" i="4"/>
  <c r="E16" i="4"/>
  <c r="F16" i="4"/>
  <c r="B16" i="4"/>
  <c r="D40" i="4" l="1"/>
  <c r="C40" i="4"/>
  <c r="E40" i="4"/>
  <c r="G31" i="4"/>
  <c r="G40" i="4" s="1"/>
  <c r="G21" i="4"/>
  <c r="G16" i="4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<sst xmlns="http://schemas.openxmlformats.org/spreadsheetml/2006/main" count="67" uniqueCount="44">
  <si>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</si>
  <si>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</si>
  <si>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</si>
  <si>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</si>
  <si>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</si>
  <si>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</si>
  <si>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</si>
  <si>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</si>
  <si>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</si>
  <si>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</si>
  <si>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</si>
  <si>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</si>
  <si>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</si>
  <si>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</si>
  <si>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</si>
  <si>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</si>
  <si>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</si>
  <si>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</si>
  <si>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</si>
  <si>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</si>
  <si>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</si>
  <si>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</si>
  <si>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</si>
  <si>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</si>
  <si>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</si>
  <si>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</si>
  <si>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</si>
  <si>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</si>
  <si>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</si>
  <si>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</si>
  <si>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</si>
  <si>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</si>
  <si>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</si>
  <si>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</si>
  <si>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</si>
  <si>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</si>
  <si>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</si>
  <si>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</si>
  <si>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</si>
  <si>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</t>
    </r>
  </si>
  <si>
    <t>a su operación que generan recursos y que no sean ingresos por venta de bienes o prestación de servicios, tales como donativos en efectivo, entre otros.</t>
  </si>
  <si>
    <t xml:space="preserve">Municipio de León
Estado Analítico de Ingresos
Del 01 de Enero a 30 de Junio 2022 </t>
  </si>
  <si>
    <t>C.P. GRACIELA RODRÍGUEZ FLORES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</si>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</sst>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8" fillId="0" borderId="8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12" fillId="0" borderId="0" xfId="8" applyFont="1" applyAlignment="1" applyProtection="1">
      <alignment vertical="top"/>
      <protection locked="0"/>
    </xf>
    <xf numFmtId="166" fontId="13" fillId="0" borderId="7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3" fontId="3" fillId="0" borderId="8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3" fillId="0" borderId="9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7" fillId="0" borderId="10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3" fillId="0" borderId="2" xfId="8" applyFont="1" applyBorder="1" applyAlignment="1" applyProtection="1">
      <alignment horizontal="left" vertical="top" wrapText="1" indent="1"/>
      <protection locked="0"/>
    </xf>
    <xf numFmtId="0" fontId="7" fillId="0" borderId="2" xfId="8" applyFont="1" applyBorder="1" applyAlignment="1" applyProtection="1">
      <alignment horizontal="left" vertical="top" wrapText="1" indent="1"/>
      <protection locked="0"/>
    </xf>
    <xf numFmtId="0" fontId="3" fillId="0" borderId="2" xfId="8" applyFont="1" applyBorder="1" applyAlignment="1" applyProtection="1">
      <alignment vertical="top"/>
      <protection locked="0"/>
    </xf>
    <xf numFmtId="0" fontId="8" fillId="0" borderId="4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>
      <alignment horizontal="left" vertical="top" wrapText="1" indent="1"/>
    </xf>
    <xf numFmtId="0" fontId="7" fillId="0" borderId="2" xfId="8" applyFont="1" applyBorder="1" applyAlignment="1">
      <alignment horizontal="left" vertical="top" wrapText="1"/>
    </xf>
    <xf numFmtId="0" fontId="7" fillId="0" borderId="11" xfId="8" applyFont="1" applyBorder="1" applyAlignment="1">
      <alignment horizontal="left" vertical="top" wrapText="1" indent="1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center" vertical="top" wrapText="1"/>
    </xf>
    <xf numFmtId="3" fontId="3" fillId="0" borderId="12" xfId="8" applyNumberFormat="1" applyFont="1" applyBorder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0" fontId="8" fillId="2" borderId="8" xfId="8" quotePrefix="1" applyFont="1" applyFill="1" applyBorder="1" applyAlignment="1">
      <alignment horizontal="center" vertical="center" wrapText="1"/>
    </xf>
    <xf numFmtId="166" fontId="13" fillId="0" borderId="7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4" xfId="8" applyFont="1" applyFill="1" applyBorder="1" applyAlignment="1" applyProtection="1">
      <alignment horizontal="center" vertical="top" wrapText="1"/>
      <protection locked="0"/>
    </xf>
    <xf numFmtId="0" fontId="6" fillId="2" borderId="5" xfId="8" applyFont="1" applyFill="1" applyBorder="1" applyAlignment="1" applyProtection="1">
      <alignment horizontal="center" vertical="top"/>
      <protection locked="0"/>
    </xf>
    <xf numFmtId="0" fontId="6" fillId="2" borderId="6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0" borderId="2" xfId="8" applyFont="1" applyFill="1" applyBorder="1" applyAlignment="1">
      <alignment horizontal="left" vertical="top" wrapText="1"/>
    </xf>
    <xf numFmtId="3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view="pageBreakPreview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0" t="s">
        <v>41</v>
      </c>
      <c r="B1" s="51"/>
      <c r="C1" s="51"/>
      <c r="D1" s="51"/>
      <c r="E1" s="51"/>
      <c r="F1" s="51"/>
      <c r="G1" s="52"/>
    </row>
    <row r="2" spans="1:7" s="3" customFormat="1" x14ac:dyDescent="0.2">
      <c r="A2" s="20"/>
      <c r="B2" s="55" t="s">
        <v>0</v>
      </c>
      <c r="C2" s="56"/>
      <c r="D2" s="56"/>
      <c r="E2" s="56"/>
      <c r="F2" s="57"/>
      <c r="G2" s="53" t="s">
        <v>7</v>
      </c>
    </row>
    <row r="3" spans="1:7" s="1" customFormat="1" ht="24.95" customHeight="1" x14ac:dyDescent="0.2">
      <c r="A3" s="2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4"/>
    </row>
    <row r="4" spans="1:7" s="1" customFormat="1" x14ac:dyDescent="0.2">
      <c r="A4" s="2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47" t="s">
        <v>13</v>
      </c>
    </row>
    <row r="5" spans="1:7" x14ac:dyDescent="0.2">
      <c r="A5" s="36" t="s">
        <v>14</v>
      </c>
      <c r="B5" s="27">
        <v>1496351381.4099998</v>
      </c>
      <c r="C5" s="27">
        <v>45589596.720000021</v>
      </c>
      <c r="D5" s="27">
        <v>1541940978.1299996</v>
      </c>
      <c r="E5" s="27">
        <v>1192379885.05</v>
      </c>
      <c r="F5" s="45">
        <v>1192419329.46</v>
      </c>
      <c r="G5" s="27">
        <f>F5-B5</f>
        <v>-303932051.94999981</v>
      </c>
    </row>
    <row r="6" spans="1:7" x14ac:dyDescent="0.2">
      <c r="A6" s="37" t="s">
        <v>15</v>
      </c>
      <c r="B6" s="28">
        <v>0</v>
      </c>
      <c r="C6" s="28">
        <v>0</v>
      </c>
      <c r="D6" s="28">
        <v>0</v>
      </c>
      <c r="E6" s="28">
        <v>0</v>
      </c>
      <c r="F6" s="46">
        <v>0</v>
      </c>
      <c r="G6" s="28">
        <f t="shared" ref="G6:G14" si="0">F6-B6</f>
        <v>0</v>
      </c>
    </row>
    <row r="7" spans="1:7" x14ac:dyDescent="0.2">
      <c r="A7" s="36" t="s">
        <v>16</v>
      </c>
      <c r="B7" s="28">
        <v>0</v>
      </c>
      <c r="C7" s="28">
        <v>5399.98</v>
      </c>
      <c r="D7" s="28">
        <v>5399.98</v>
      </c>
      <c r="E7" s="28">
        <v>8628.08</v>
      </c>
      <c r="F7" s="46">
        <v>8628.08</v>
      </c>
      <c r="G7" s="28">
        <f t="shared" si="0"/>
        <v>8628.08</v>
      </c>
    </row>
    <row r="8" spans="1:7" x14ac:dyDescent="0.2">
      <c r="A8" s="36" t="s">
        <v>17</v>
      </c>
      <c r="B8" s="28">
        <v>379905462.32999998</v>
      </c>
      <c r="C8" s="28">
        <v>13466322.529999999</v>
      </c>
      <c r="D8" s="28">
        <v>393371784.8599999</v>
      </c>
      <c r="E8" s="28">
        <v>221621072.57999998</v>
      </c>
      <c r="F8" s="46">
        <v>221626904.57999998</v>
      </c>
      <c r="G8" s="28">
        <f t="shared" si="0"/>
        <v>-158278557.75</v>
      </c>
    </row>
    <row r="9" spans="1:7" x14ac:dyDescent="0.2">
      <c r="A9" s="36" t="s">
        <v>18</v>
      </c>
      <c r="B9" s="28">
        <v>80717123.719999999</v>
      </c>
      <c r="C9" s="28">
        <v>9423915.9500000011</v>
      </c>
      <c r="D9" s="28">
        <v>90141039.670000017</v>
      </c>
      <c r="E9" s="28">
        <v>61736337.18</v>
      </c>
      <c r="F9" s="46">
        <v>61736405.18</v>
      </c>
      <c r="G9" s="28">
        <f t="shared" si="0"/>
        <v>-18980718.539999999</v>
      </c>
    </row>
    <row r="10" spans="1:7" x14ac:dyDescent="0.2">
      <c r="A10" s="37" t="s">
        <v>19</v>
      </c>
      <c r="B10" s="28">
        <v>246137973.35999998</v>
      </c>
      <c r="C10" s="28">
        <v>2266553.4600000004</v>
      </c>
      <c r="D10" s="28">
        <v>248404526.81999999</v>
      </c>
      <c r="E10" s="28">
        <v>135121789.66000003</v>
      </c>
      <c r="F10" s="46">
        <v>135346853.53000003</v>
      </c>
      <c r="G10" s="28">
        <f t="shared" si="0"/>
        <v>-110791119.82999995</v>
      </c>
    </row>
    <row r="11" spans="1:7" x14ac:dyDescent="0.2">
      <c r="A11" s="36" t="s">
        <v>20</v>
      </c>
      <c r="B11" s="28">
        <v>0</v>
      </c>
      <c r="C11" s="28">
        <v>0</v>
      </c>
      <c r="D11" s="28">
        <v>0</v>
      </c>
      <c r="E11" s="28">
        <v>586683.69999999995</v>
      </c>
      <c r="F11" s="46">
        <v>586683.69999999995</v>
      </c>
      <c r="G11" s="28">
        <f t="shared" si="0"/>
        <v>586683.69999999995</v>
      </c>
    </row>
    <row r="12" spans="1:7" ht="22.5" x14ac:dyDescent="0.2">
      <c r="A12" s="36" t="s">
        <v>21</v>
      </c>
      <c r="B12" s="28">
        <v>4081036400.8500004</v>
      </c>
      <c r="C12" s="28">
        <v>568736196.00999975</v>
      </c>
      <c r="D12" s="28">
        <v>4649772596.8600016</v>
      </c>
      <c r="E12" s="28">
        <v>2756017206.5799994</v>
      </c>
      <c r="F12" s="46">
        <v>2755997258.5599995</v>
      </c>
      <c r="G12" s="28">
        <f t="shared" si="0"/>
        <v>-1325039142.2900009</v>
      </c>
    </row>
    <row r="13" spans="1:7" ht="22.5" x14ac:dyDescent="0.2">
      <c r="A13" s="36" t="s">
        <v>22</v>
      </c>
      <c r="B13" s="28">
        <v>0</v>
      </c>
      <c r="C13" s="28">
        <v>0</v>
      </c>
      <c r="D13" s="28">
        <v>0</v>
      </c>
      <c r="E13" s="28">
        <v>0</v>
      </c>
      <c r="F13" s="46">
        <v>0</v>
      </c>
      <c r="G13" s="28">
        <f t="shared" si="0"/>
        <v>0</v>
      </c>
    </row>
    <row r="14" spans="1:7" x14ac:dyDescent="0.2">
      <c r="A14" s="36" t="s">
        <v>23</v>
      </c>
      <c r="B14" s="28">
        <v>289348342</v>
      </c>
      <c r="C14" s="28">
        <f>D14-B14</f>
        <v>909527030</v>
      </c>
      <c r="D14" s="28">
        <v>1198875372</v>
      </c>
      <c r="E14" s="28">
        <v>0</v>
      </c>
      <c r="F14" s="46">
        <v>0</v>
      </c>
      <c r="G14" s="28">
        <f t="shared" si="0"/>
        <v>-289348342</v>
      </c>
    </row>
    <row r="15" spans="1:7" x14ac:dyDescent="0.2">
      <c r="A15" s="38"/>
      <c r="B15" s="29"/>
      <c r="C15" s="29"/>
      <c r="D15" s="29"/>
      <c r="E15" s="29"/>
      <c r="F15" s="29"/>
      <c r="G15" s="29"/>
    </row>
    <row r="16" spans="1:7" x14ac:dyDescent="0.2">
      <c r="A16" s="39" t="s">
        <v>24</v>
      </c>
      <c r="B16" s="30">
        <f>SUM(B5:B14)</f>
        <v>6573496683.6700001</v>
      </c>
      <c r="C16" s="30">
        <f t="shared" ref="C16:G16" si="1">SUM(C5:C14)</f>
        <v>1549015014.6499996</v>
      </c>
      <c r="D16" s="30">
        <f t="shared" si="1"/>
        <v>8122511698.3200016</v>
      </c>
      <c r="E16" s="30">
        <f t="shared" si="1"/>
        <v>4367471602.8299999</v>
      </c>
      <c r="F16" s="30">
        <f t="shared" si="1"/>
        <v>4367722063.0899992</v>
      </c>
      <c r="G16" s="30">
        <f t="shared" si="1"/>
        <v>-2205774620.5800009</v>
      </c>
    </row>
    <row r="17" spans="1:7" x14ac:dyDescent="0.2">
      <c r="A17" s="10"/>
      <c r="B17" s="11"/>
      <c r="C17" s="11"/>
      <c r="D17" s="14"/>
      <c r="E17" s="12" t="s">
        <v>25</v>
      </c>
      <c r="F17" s="15"/>
      <c r="G17" s="31">
        <f>G7+G11</f>
        <v>595311.77999999991</v>
      </c>
    </row>
    <row r="18" spans="1:7" ht="10.5" customHeight="1" x14ac:dyDescent="0.2">
      <c r="A18" s="34"/>
      <c r="B18" s="55" t="s">
        <v>0</v>
      </c>
      <c r="C18" s="56"/>
      <c r="D18" s="56"/>
      <c r="E18" s="56"/>
      <c r="F18" s="57"/>
      <c r="G18" s="53" t="s">
        <v>7</v>
      </c>
    </row>
    <row r="19" spans="1:7" ht="22.5" x14ac:dyDescent="0.2">
      <c r="A19" s="2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4"/>
    </row>
    <row r="20" spans="1:7" x14ac:dyDescent="0.2">
      <c r="A20" s="3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8" t="s">
        <v>27</v>
      </c>
      <c r="B21" s="9">
        <f>SUM(B22:B29)</f>
        <v>6284148341.6700001</v>
      </c>
      <c r="C21" s="9">
        <f t="shared" ref="C21:G21" si="2">SUM(C22:C29)</f>
        <v>639487984.64999974</v>
      </c>
      <c r="D21" s="9">
        <f t="shared" si="2"/>
        <v>6923636326.3200016</v>
      </c>
      <c r="E21" s="9">
        <f t="shared" si="2"/>
        <v>4366884919.1299992</v>
      </c>
      <c r="F21" s="9">
        <f t="shared" si="2"/>
        <v>4367135379.3899994</v>
      </c>
      <c r="G21" s="9">
        <f t="shared" si="2"/>
        <v>-1917012962.2800007</v>
      </c>
    </row>
    <row r="22" spans="1:7" x14ac:dyDescent="0.2">
      <c r="A22" s="40" t="s">
        <v>14</v>
      </c>
      <c r="B22" s="32">
        <v>1496351381.4099998</v>
      </c>
      <c r="C22" s="32">
        <v>45589596.720000021</v>
      </c>
      <c r="D22" s="32">
        <v>1541940978.1299996</v>
      </c>
      <c r="E22" s="32">
        <v>1192379885.05</v>
      </c>
      <c r="F22" s="32">
        <v>1192419329.46</v>
      </c>
      <c r="G22" s="28">
        <f t="shared" ref="G22:G29" si="3">F22-B22</f>
        <v>-303932051.94999981</v>
      </c>
    </row>
    <row r="23" spans="1:7" x14ac:dyDescent="0.2">
      <c r="A23" s="40" t="s">
        <v>15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28">
        <f t="shared" si="3"/>
        <v>0</v>
      </c>
    </row>
    <row r="24" spans="1:7" x14ac:dyDescent="0.2">
      <c r="A24" s="40" t="s">
        <v>16</v>
      </c>
      <c r="B24" s="32">
        <v>0</v>
      </c>
      <c r="C24" s="32">
        <v>5399.98</v>
      </c>
      <c r="D24" s="32">
        <v>5399.98</v>
      </c>
      <c r="E24" s="32">
        <v>8628.08</v>
      </c>
      <c r="F24" s="32">
        <v>8628.08</v>
      </c>
      <c r="G24" s="28">
        <f t="shared" si="3"/>
        <v>8628.08</v>
      </c>
    </row>
    <row r="25" spans="1:7" x14ac:dyDescent="0.2">
      <c r="A25" s="40" t="s">
        <v>17</v>
      </c>
      <c r="B25" s="32">
        <v>379905462.32999998</v>
      </c>
      <c r="C25" s="32">
        <v>13466322.529999999</v>
      </c>
      <c r="D25" s="32">
        <v>393371784.8599999</v>
      </c>
      <c r="E25" s="32">
        <v>221621072.57999998</v>
      </c>
      <c r="F25" s="32">
        <v>221626904.57999998</v>
      </c>
      <c r="G25" s="28">
        <f t="shared" si="3"/>
        <v>-158278557.75</v>
      </c>
    </row>
    <row r="26" spans="1:7" x14ac:dyDescent="0.2">
      <c r="A26" s="40" t="s">
        <v>28</v>
      </c>
      <c r="B26" s="32">
        <v>80717123.719999999</v>
      </c>
      <c r="C26" s="32">
        <v>9423915.9500000011</v>
      </c>
      <c r="D26" s="32">
        <v>90141039.670000017</v>
      </c>
      <c r="E26" s="32">
        <v>61736337.18</v>
      </c>
      <c r="F26" s="32">
        <v>61736405.18</v>
      </c>
      <c r="G26" s="28">
        <f t="shared" si="3"/>
        <v>-18980718.539999999</v>
      </c>
    </row>
    <row r="27" spans="1:7" x14ac:dyDescent="0.2">
      <c r="A27" s="40" t="s">
        <v>29</v>
      </c>
      <c r="B27" s="32">
        <v>246137973.35999998</v>
      </c>
      <c r="C27" s="32">
        <v>2266553.4600000004</v>
      </c>
      <c r="D27" s="32">
        <v>248404526.81999999</v>
      </c>
      <c r="E27" s="32">
        <v>135121789.66000003</v>
      </c>
      <c r="F27" s="32">
        <v>135346853.53000003</v>
      </c>
      <c r="G27" s="28">
        <f t="shared" si="3"/>
        <v>-110791119.82999995</v>
      </c>
    </row>
    <row r="28" spans="1:7" ht="22.5" x14ac:dyDescent="0.2">
      <c r="A28" s="40" t="s">
        <v>30</v>
      </c>
      <c r="B28" s="32">
        <v>4081036400.8500004</v>
      </c>
      <c r="C28" s="32">
        <v>568736196.00999975</v>
      </c>
      <c r="D28" s="32">
        <v>4649772596.8600016</v>
      </c>
      <c r="E28" s="32">
        <v>2756017206.5799994</v>
      </c>
      <c r="F28" s="32">
        <v>2755997258.5599995</v>
      </c>
      <c r="G28" s="28">
        <f t="shared" si="3"/>
        <v>-1325039142.2900009</v>
      </c>
    </row>
    <row r="29" spans="1:7" ht="22.5" x14ac:dyDescent="0.2">
      <c r="A29" s="40" t="s">
        <v>22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28">
        <f t="shared" si="3"/>
        <v>0</v>
      </c>
    </row>
    <row r="30" spans="1:7" x14ac:dyDescent="0.2">
      <c r="A30" s="40"/>
      <c r="B30" s="32"/>
      <c r="C30" s="32"/>
      <c r="D30" s="32"/>
      <c r="E30" s="32"/>
      <c r="F30" s="32"/>
      <c r="G30" s="32"/>
    </row>
    <row r="31" spans="1:7" s="60" customFormat="1" ht="33.75" x14ac:dyDescent="0.2">
      <c r="A31" s="58" t="s">
        <v>43</v>
      </c>
      <c r="B31" s="59">
        <f>SUM(B32:B35)</f>
        <v>0</v>
      </c>
      <c r="C31" s="59">
        <f t="shared" ref="C31:G31" si="4">SUM(C32:C35)</f>
        <v>0</v>
      </c>
      <c r="D31" s="59">
        <f t="shared" si="4"/>
        <v>0</v>
      </c>
      <c r="E31" s="59">
        <f t="shared" si="4"/>
        <v>586683.69999999995</v>
      </c>
      <c r="F31" s="59">
        <f t="shared" si="4"/>
        <v>586683.69999999995</v>
      </c>
      <c r="G31" s="59">
        <f t="shared" si="4"/>
        <v>586683.69999999995</v>
      </c>
    </row>
    <row r="32" spans="1:7" x14ac:dyDescent="0.2">
      <c r="A32" s="40" t="s">
        <v>15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28">
        <f t="shared" ref="G32:G35" si="5">F32-B32</f>
        <v>0</v>
      </c>
    </row>
    <row r="33" spans="1:7" x14ac:dyDescent="0.2">
      <c r="A33" s="40" t="s">
        <v>31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28">
        <f t="shared" si="5"/>
        <v>0</v>
      </c>
    </row>
    <row r="34" spans="1:7" ht="22.5" x14ac:dyDescent="0.2">
      <c r="A34" s="40" t="s">
        <v>32</v>
      </c>
      <c r="B34" s="32">
        <v>0</v>
      </c>
      <c r="C34" s="32">
        <v>0</v>
      </c>
      <c r="D34" s="32">
        <v>0</v>
      </c>
      <c r="E34" s="32">
        <v>586683.69999999995</v>
      </c>
      <c r="F34" s="32">
        <v>586683.69999999995</v>
      </c>
      <c r="G34" s="28">
        <f t="shared" si="5"/>
        <v>586683.69999999995</v>
      </c>
    </row>
    <row r="35" spans="1:7" ht="22.5" x14ac:dyDescent="0.2">
      <c r="A35" s="40" t="s">
        <v>22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28">
        <f t="shared" si="5"/>
        <v>0</v>
      </c>
    </row>
    <row r="36" spans="1:7" x14ac:dyDescent="0.2">
      <c r="A36" s="41"/>
      <c r="B36" s="32"/>
      <c r="C36" s="32"/>
      <c r="D36" s="32"/>
      <c r="E36" s="32"/>
      <c r="F36" s="32"/>
      <c r="G36" s="32"/>
    </row>
    <row r="37" spans="1:7" x14ac:dyDescent="0.2">
      <c r="A37" s="19" t="s">
        <v>33</v>
      </c>
      <c r="B37" s="33">
        <f>B38</f>
        <v>289348342</v>
      </c>
      <c r="C37" s="33">
        <f t="shared" ref="C37:G37" si="6">C38</f>
        <v>909527030</v>
      </c>
      <c r="D37" s="33">
        <f t="shared" si="6"/>
        <v>1198875372</v>
      </c>
      <c r="E37" s="33">
        <f t="shared" si="6"/>
        <v>0</v>
      </c>
      <c r="F37" s="33">
        <f t="shared" si="6"/>
        <v>0</v>
      </c>
      <c r="G37" s="33">
        <f t="shared" si="6"/>
        <v>-289348342</v>
      </c>
    </row>
    <row r="38" spans="1:7" x14ac:dyDescent="0.2">
      <c r="A38" s="40" t="s">
        <v>23</v>
      </c>
      <c r="B38" s="32">
        <v>289348342</v>
      </c>
      <c r="C38" s="32">
        <v>909527030</v>
      </c>
      <c r="D38" s="32">
        <v>1198875372</v>
      </c>
      <c r="E38" s="32">
        <v>0</v>
      </c>
      <c r="F38" s="32">
        <v>0</v>
      </c>
      <c r="G38" s="32">
        <f>F38-B38</f>
        <v>-289348342</v>
      </c>
    </row>
    <row r="39" spans="1:7" x14ac:dyDescent="0.2">
      <c r="A39" s="42"/>
      <c r="B39" s="43"/>
      <c r="C39" s="43"/>
      <c r="D39" s="43"/>
      <c r="E39" s="43"/>
      <c r="F39" s="43"/>
      <c r="G39" s="43"/>
    </row>
    <row r="40" spans="1:7" x14ac:dyDescent="0.2">
      <c r="A40" s="44" t="s">
        <v>24</v>
      </c>
      <c r="B40" s="30">
        <f>B38+B31+B21</f>
        <v>6573496683.6700001</v>
      </c>
      <c r="C40" s="30">
        <f t="shared" ref="C40:G40" si="7">C38+C31+C21</f>
        <v>1549015014.6499996</v>
      </c>
      <c r="D40" s="30">
        <f t="shared" si="7"/>
        <v>8122511698.3200016</v>
      </c>
      <c r="E40" s="30">
        <f t="shared" si="7"/>
        <v>4367471602.829999</v>
      </c>
      <c r="F40" s="30">
        <f t="shared" si="7"/>
        <v>4367722063.0899992</v>
      </c>
      <c r="G40" s="30">
        <f t="shared" si="7"/>
        <v>-2205774620.5800009</v>
      </c>
    </row>
    <row r="41" spans="1:7" x14ac:dyDescent="0.2">
      <c r="A41" s="10"/>
      <c r="B41" s="11"/>
      <c r="C41" s="11"/>
      <c r="D41" s="11"/>
      <c r="E41" s="12" t="s">
        <v>25</v>
      </c>
      <c r="F41" s="13"/>
      <c r="G41" s="31">
        <f>G24+G34</f>
        <v>595311.77999999991</v>
      </c>
    </row>
    <row r="43" spans="1:7" ht="22.5" x14ac:dyDescent="0.2">
      <c r="A43" s="16" t="s">
        <v>34</v>
      </c>
    </row>
    <row r="44" spans="1:7" x14ac:dyDescent="0.2">
      <c r="A44" s="17" t="s">
        <v>35</v>
      </c>
    </row>
    <row r="45" spans="1:7" x14ac:dyDescent="0.2">
      <c r="A45" s="17" t="s">
        <v>39</v>
      </c>
    </row>
    <row r="46" spans="1:7" x14ac:dyDescent="0.2">
      <c r="A46" s="2" t="s">
        <v>40</v>
      </c>
    </row>
    <row r="68" spans="1:6" ht="14.25" x14ac:dyDescent="0.2">
      <c r="A68" s="24"/>
      <c r="B68" s="24"/>
      <c r="C68" s="24"/>
      <c r="D68" s="24"/>
      <c r="E68" s="24"/>
      <c r="F68" s="24"/>
    </row>
    <row r="69" spans="1:6" ht="15" x14ac:dyDescent="0.2">
      <c r="A69" s="25" t="s">
        <v>36</v>
      </c>
      <c r="B69" s="24"/>
      <c r="C69" s="24"/>
      <c r="D69" s="48" t="s">
        <v>37</v>
      </c>
      <c r="E69" s="48"/>
      <c r="F69" s="48"/>
    </row>
    <row r="70" spans="1:6" ht="15" x14ac:dyDescent="0.2">
      <c r="A70" s="26" t="s">
        <v>38</v>
      </c>
      <c r="B70" s="24"/>
      <c r="C70" s="24"/>
      <c r="D70" s="49" t="s">
        <v>42</v>
      </c>
      <c r="E70" s="49"/>
      <c r="F70" s="49"/>
    </row>
  </sheetData>
  <sheetProtection formatCells="0" formatColumns="0" formatRows="0" insertRows="0" autoFilter="0"/>
  <mergeCells count="7">
    <mergeCell ref="D69:F69"/>
    <mergeCell ref="D70:F70"/>
    <mergeCell ref="A1:G1"/>
    <mergeCell ref="G2:G3"/>
    <mergeCell ref="G18:G19"/>
    <mergeCell ref="B2:F2"/>
    <mergeCell ref="B18:F18"/>
  </mergeCells>
  <pageMargins left="0.7" right="0.7" top="0.75" bottom="0.75" header="0.3" footer="0.3"/>
  <pageSetup paperSize="9" scale="60" fitToHeight="0" orientation="portrait" r:id="rId1"/>
  <ignoredErrors>
    <ignoredError sqref="B20:F20 B4:F4" numberStoredAsText="1"/>
    <ignoredError sqref="B16:G16 G5:G14 G17:G41 B21:F41 G15 C14:F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revision/>
  <cp:lastPrinted>2022-04-25T21:11:08Z</cp:lastPrinted>
  <dcterms:created xsi:type="dcterms:W3CDTF">2012-12-11T20:48:19Z</dcterms:created>
  <dcterms:modified xsi:type="dcterms:W3CDTF">2023-05-30T18:14:43Z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